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5\Реестр разрешений жилые здания\"/>
    </mc:Choice>
  </mc:AlternateContent>
  <bookViews>
    <workbookView xWindow="0" yWindow="0" windowWidth="28800" windowHeight="12435"/>
  </bookViews>
  <sheets>
    <sheet name="TDSheet" sheetId="1" r:id="rId1"/>
  </sheets>
  <calcPr calcId="152511"/>
</workbook>
</file>

<file path=xl/calcChain.xml><?xml version="1.0" encoding="utf-8"?>
<calcChain xmlns="http://schemas.openxmlformats.org/spreadsheetml/2006/main">
  <c r="L57" i="1" l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K57" i="1"/>
  <c r="K56" i="1"/>
  <c r="K55" i="1"/>
  <c r="K54" i="1"/>
  <c r="K52" i="1"/>
  <c r="K51" i="1"/>
  <c r="K50" i="1"/>
  <c r="K49" i="1"/>
  <c r="K47" i="1"/>
  <c r="K48" i="1"/>
  <c r="K46" i="1"/>
  <c r="K45" i="1"/>
  <c r="K44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3" i="1"/>
</calcChain>
</file>

<file path=xl/sharedStrings.xml><?xml version="1.0" encoding="utf-8"?>
<sst xmlns="http://schemas.openxmlformats.org/spreadsheetml/2006/main" count="383" uniqueCount="186">
  <si>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</si>
  <si>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</si>
  <si>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</si>
  <si>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</si>
  <si>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</si>
  <si>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</si>
  <si>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</si>
  <si>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</si>
  <si>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</si>
  <si>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 xml:space="preserve">дата выдачи/ срок действия разрешения на строительство 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</si>
  <si>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</si>
  <si>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</si>
  <si>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(прекращении действия) разрешения на строительство</t>
  </si>
  <si>
    <t/>
  </si>
  <si>
    <t xml:space="preserve">Реестр разрешений на строительство жилых зданий выданных администрацией                                                                                                                                                                         Всеволожского муниципального района  Ленинградской области
</t>
  </si>
  <si>
    <t>Период выдачи: 01.01.2025 -31.12.2025</t>
  </si>
  <si>
    <t>ООО «Специализирован-ный застройщик «Алькор»</t>
  </si>
  <si>
    <t>7810680861</t>
  </si>
  <si>
    <t xml:space="preserve">Лесколовское сп, 
п. Осельки
</t>
  </si>
  <si>
    <t>47:07:0153001:7406</t>
  </si>
  <si>
    <t xml:space="preserve">Жилой дом блокированный на
6 блок-секций
</t>
  </si>
  <si>
    <t>47-07-016-2025</t>
  </si>
  <si>
    <t xml:space="preserve">с 25.04.2025
по 25.04.2027
</t>
  </si>
  <si>
    <t>ООО СЗ                                    «Мельничный Ручей»</t>
  </si>
  <si>
    <t>4706058987</t>
  </si>
  <si>
    <t xml:space="preserve">Дом блокированной жилой застройки.  
Корпус 11
Блок № 1,2,3,4,5,6 
</t>
  </si>
  <si>
    <t>47-07-019-2025</t>
  </si>
  <si>
    <t>47:07:0957003:3564</t>
  </si>
  <si>
    <t xml:space="preserve">Всеволожское  городское поселение </t>
  </si>
  <si>
    <t xml:space="preserve">Дом блокированной жилой застройки.  
Корпус 1
Блок № 1,2,3,4,5 
</t>
  </si>
  <si>
    <t>47:07:0957003:3541</t>
  </si>
  <si>
    <t>47-07-024-2025</t>
  </si>
  <si>
    <t xml:space="preserve">23.05.2025
 по 23.11.2026
</t>
  </si>
  <si>
    <t>47:07:0957003:3543</t>
  </si>
  <si>
    <t>23.05.2025 по 23.11.2026</t>
  </si>
  <si>
    <t>47-07-025-2025</t>
  </si>
  <si>
    <t xml:space="preserve">Дом блокированной жилой застройки.  
Корпус 2
Блок № 1,2,3
</t>
  </si>
  <si>
    <t xml:space="preserve">Дом блокированной жилой застройки.  
Корпус 3
Блок № 1,2,3 
</t>
  </si>
  <si>
    <t>47-07-026-2025</t>
  </si>
  <si>
    <t>47:07:0957003:3542</t>
  </si>
  <si>
    <t xml:space="preserve">Дом блокированной жилой застройки.  
Корпус 4
Блок № 1,2,3,4,5,6  
</t>
  </si>
  <si>
    <t>47-07-027-2025</t>
  </si>
  <si>
    <t>47:07:0957003:3544</t>
  </si>
  <si>
    <t xml:space="preserve">Дом блокированной жилой застройки.  
Корпус 5
Блок № 1,2,3,4,5,6,7  
</t>
  </si>
  <si>
    <t>47-07-028-2025</t>
  </si>
  <si>
    <t>47:07:0957003:3545</t>
  </si>
  <si>
    <t>47:07:0957003:3563</t>
  </si>
  <si>
    <t xml:space="preserve">Дом блокированной жилой застройки.  
Корпус 6
Блок № 1,2,3,4,5,6  
</t>
  </si>
  <si>
    <t>47-07-029-2025</t>
  </si>
  <si>
    <t>47-07-030-2025</t>
  </si>
  <si>
    <t xml:space="preserve">Дом блокированной жилой застройки.  
Корпус 7
Блок № 1,2,3,4,5,6  
</t>
  </si>
  <si>
    <t>47:07:0957003:3562</t>
  </si>
  <si>
    <t xml:space="preserve">Дом блокированной жилой застройки.  
Корпус 8
Блок № 1,2,3,4,5,6  
</t>
  </si>
  <si>
    <t>47:07:0957003:3569</t>
  </si>
  <si>
    <t xml:space="preserve">Дом блокированной жилой застройки.  
Корпус 9
Блок № 1,2,3,4,5,6  
</t>
  </si>
  <si>
    <t>47-07-032-2025</t>
  </si>
  <si>
    <t>47:07:0957003:3567</t>
  </si>
  <si>
    <t>47:07:0957003:3565</t>
  </si>
  <si>
    <t xml:space="preserve">Дом блокированной жилой застройки.  
Корпус 10
Блок № 1,2,3,4,5 
</t>
  </si>
  <si>
    <t>47-07-033-2025</t>
  </si>
  <si>
    <t xml:space="preserve">Дом блокированной жилой застройки.  
Корпус 12
Блок № 1,2,3,4,5,6,7  
</t>
  </si>
  <si>
    <t>47-07-034-2025</t>
  </si>
  <si>
    <t>47:07:0957003:3568</t>
  </si>
  <si>
    <t>47:07:0957003:3566</t>
  </si>
  <si>
    <t xml:space="preserve">Дом блокированной жилой застройки.  
Корпус 13
Блок № 1,2,3,4,5 
</t>
  </si>
  <si>
    <t>47-07-035-2025</t>
  </si>
  <si>
    <t xml:space="preserve">Дом блокированной жилой застройки.  
Корпус 14
Блок № 1,2,3,4,5 
</t>
  </si>
  <si>
    <t>47:07:0957003:3558</t>
  </si>
  <si>
    <t>47-07-036-2025</t>
  </si>
  <si>
    <t xml:space="preserve">Дом блокированной жилой застройки.  
Корпус 15
Блок № 1,2,3,4,5,6.7.8.9.10  
</t>
  </si>
  <si>
    <t>47:07:0957003:3556</t>
  </si>
  <si>
    <t>47-07-037-2025</t>
  </si>
  <si>
    <t xml:space="preserve">Дом блокированной жилой застройки.  
Корпус 16
Блок № 1,2,3,4,5 
</t>
  </si>
  <si>
    <t>47:07:0957003:3554</t>
  </si>
  <si>
    <t>47:07:0957003:3550</t>
  </si>
  <si>
    <t xml:space="preserve">Дом блокированной жилой застройки.  
Корпус 17
Блок № 1,2,3,4,5.6 
</t>
  </si>
  <si>
    <t>47-07-039-2025</t>
  </si>
  <si>
    <t xml:space="preserve">Дом блокированной жилой застройки.  
Корпус 18
Блок № 1,2,3,4,5,6.7.8.9.10  
</t>
  </si>
  <si>
    <t>47-07-040-2025</t>
  </si>
  <si>
    <t>47:07:0957003:3557</t>
  </si>
  <si>
    <t xml:space="preserve">Дом блокированной жилой застройки.  
Корпус 19
Блок № 1,2,3,4,5 
</t>
  </si>
  <si>
    <t>47-07-041-2025</t>
  </si>
  <si>
    <t>47:07:0957003:3555</t>
  </si>
  <si>
    <t xml:space="preserve">Дом блокированной жилой застройки.  
Корпус 20
Блок № 1,2 
</t>
  </si>
  <si>
    <t>47:07:0957003:3561</t>
  </si>
  <si>
    <t>47-07-042-2025</t>
  </si>
  <si>
    <t xml:space="preserve">Дом блокированной жилой застройки.  
Корпус 21
Блок № 1,2 
</t>
  </si>
  <si>
    <t>23.05 2025 по 23.11.2026</t>
  </si>
  <si>
    <t>47-07-043-2025</t>
  </si>
  <si>
    <t>47:07:0957003:3551</t>
  </si>
  <si>
    <t xml:space="preserve">Дом блокированной жилой застройки.  
Корпус 39
Блок № 1,2.3.4.5.6 
</t>
  </si>
  <si>
    <t>47:07:0957003:4263</t>
  </si>
  <si>
    <t>47-07- 065-2025</t>
  </si>
  <si>
    <t xml:space="preserve">06.11.2025 
по 06.05.2027
</t>
  </si>
  <si>
    <t xml:space="preserve">Дом блокированной жилой застройки.  
Корпус 40
Блок № 1,2.3.4.5 
</t>
  </si>
  <si>
    <t>47:07:0957003:4264</t>
  </si>
  <si>
    <t>47-07- 066-2025</t>
  </si>
  <si>
    <t xml:space="preserve">Дом блокированной жилой застройки.  
Корпус 41
Блок № 1,2.3 
</t>
  </si>
  <si>
    <t>47:07:0957003:4281</t>
  </si>
  <si>
    <t>47-07- 067-2025</t>
  </si>
  <si>
    <t xml:space="preserve">Дом блокированной жилой застройки.  
Корпус 42
Блок № 1,2.3 
</t>
  </si>
  <si>
    <t>47:07:0957003:4280</t>
  </si>
  <si>
    <t>47-07- 068-2025</t>
  </si>
  <si>
    <t xml:space="preserve">Дом блокированной жилой застройки.  
Корпус 43
Блок № 1,2.3.4.5 
</t>
  </si>
  <si>
    <t>47:07:0957003:4265</t>
  </si>
  <si>
    <t>47-07- 069-2025</t>
  </si>
  <si>
    <t xml:space="preserve">Дом блокированной жилой застройки.  
Корпус 44
Блок № 1,2.3.4.5 
</t>
  </si>
  <si>
    <t>47:07:0957003:4266</t>
  </si>
  <si>
    <t>47-07- 070-2025</t>
  </si>
  <si>
    <t xml:space="preserve">Дом блокированной жилой застройки.  
Корпус 45
Блок № 1,2.3 
</t>
  </si>
  <si>
    <t>47:07:0957003:4279</t>
  </si>
  <si>
    <t>47-07- 071-2025</t>
  </si>
  <si>
    <t>47:07:0957003:4278</t>
  </si>
  <si>
    <t xml:space="preserve">Дом блокированной жилой застройки.  
Корпус 46
Блок № 1,2.3 
</t>
  </si>
  <si>
    <t>47-07- 072-2025</t>
  </si>
  <si>
    <t xml:space="preserve">Дом блокированной жилой застройки.  
Корпус 31
Блок № 1,2.3.4.5 
</t>
  </si>
  <si>
    <t xml:space="preserve">07.11.2025 
по 07.05.2027
</t>
  </si>
  <si>
    <t>47-07- 073-2025</t>
  </si>
  <si>
    <t>47:07:0957003:4271</t>
  </si>
  <si>
    <t>47:07:0957003:4268</t>
  </si>
  <si>
    <t xml:space="preserve">Дом блокированной жилой застройки.  
Корпус 32
Блок № 1,2.3.4.5 
</t>
  </si>
  <si>
    <t>47-07- 074-2025</t>
  </si>
  <si>
    <t xml:space="preserve">Дом блокированной жилой застройки.  
Корпус 33
Блок № 1,2.3.4.5 
</t>
  </si>
  <si>
    <t>47:07:0957003:4257</t>
  </si>
  <si>
    <t>47-07- 075-2025</t>
  </si>
  <si>
    <t xml:space="preserve">Дом блокированной жилой застройки.  
Корпус 34
Блок № 1,2.3.4.5. 6 
</t>
  </si>
  <si>
    <t>47:07:0957003:4269</t>
  </si>
  <si>
    <t>47-07- 076-2025</t>
  </si>
  <si>
    <t>47:07:0957003:4261</t>
  </si>
  <si>
    <t xml:space="preserve">Дом блокированной жилой застройки.  
Корпус 35
Блок № 1,2.3.4.5.6.7 
</t>
  </si>
  <si>
    <t>47-07- 077-2025</t>
  </si>
  <si>
    <t xml:space="preserve">Дом блокированной жилой застройки.  
Корпус 36
Блок № 1,2.3.4.5. 6 
</t>
  </si>
  <si>
    <t>47-07- 078-2025</t>
  </si>
  <si>
    <t>47:07:0957003:4262</t>
  </si>
  <si>
    <t>47:07:0957003:4283</t>
  </si>
  <si>
    <t xml:space="preserve">Дом блокированной жилой застройки.  
Корпус 37 
Блок № 1,2.3 
</t>
  </si>
  <si>
    <t>47-07- 079-2025</t>
  </si>
  <si>
    <t>47-07- 080-2025</t>
  </si>
  <si>
    <t xml:space="preserve">Дом блокированной жилой застройки.  
Корпус 38 
Блок № 1,2.3 
</t>
  </si>
  <si>
    <t>47:07:0957003:4282</t>
  </si>
  <si>
    <t>47:07:0957003:4259</t>
  </si>
  <si>
    <t>47-07- 081-2025</t>
  </si>
  <si>
    <t xml:space="preserve">Дом блокированной жилой застройки.  
Корпус 23
Блок № 1,2.3.4.5 
</t>
  </si>
  <si>
    <t xml:space="preserve">Дом блокированной жилой застройки.  
Корпус 24
Блок № 1,2.3.4.5 
</t>
  </si>
  <si>
    <t>47:07:0957003:4258</t>
  </si>
  <si>
    <t>47-07- 082-2025</t>
  </si>
  <si>
    <t>47-07- 083-2025</t>
  </si>
  <si>
    <t xml:space="preserve">Дом блокированной жилой застройки.  
Корпус 25
Блок № 1,2. 3 .4. 5. 6 
</t>
  </si>
  <si>
    <t>47:07:0957003:4260</t>
  </si>
  <si>
    <t xml:space="preserve">Дом блокированной жилой застройки.  
Корпус 26
Блок № 1,2. 3 .4. 5. 6 
</t>
  </si>
  <si>
    <t>47:07:0957003:4273</t>
  </si>
  <si>
    <t>47-07- 084-2025</t>
  </si>
  <si>
    <t xml:space="preserve">Дом блокированной жилой застройки.  
Корпус 27
Блок № 1,2.3.4.5 
</t>
  </si>
  <si>
    <t>47-07- 085-2025</t>
  </si>
  <si>
    <t>47:07:0957003:4275</t>
  </si>
  <si>
    <t xml:space="preserve">Дом блокированной жилой застройки.  
Корпус 28
Блок № 1,2.3.4.5 
</t>
  </si>
  <si>
    <t>47-07- 086-2025</t>
  </si>
  <si>
    <t>47:07:0957003:4274</t>
  </si>
  <si>
    <t xml:space="preserve">Дом блокированной жилой застройки.  
Корпус 29
Блок № 1,2. 3 .4. 5. 6 
</t>
  </si>
  <si>
    <t>47:07:0957003:4270</t>
  </si>
  <si>
    <t>47-07- 087-2025</t>
  </si>
  <si>
    <t xml:space="preserve">Дом блокированной жилой застройки.  
Корпус 30
Блок № 1,2.3.4.5 
</t>
  </si>
  <si>
    <t>47:07:0957003:4272</t>
  </si>
  <si>
    <t xml:space="preserve">47-07- 088-2025 </t>
  </si>
  <si>
    <t xml:space="preserve">Жилой дом №2 блокированный на
10 блок-секций
</t>
  </si>
  <si>
    <t>47:07:0153001:7404</t>
  </si>
  <si>
    <t>47-07-096-2025</t>
  </si>
  <si>
    <t xml:space="preserve">с 22.12.2025
по 22.12.2028
</t>
  </si>
  <si>
    <t xml:space="preserve">Жилой дом № 5 блокированный на
10 блок-секций
</t>
  </si>
  <si>
    <t>47:07:0153001:7405</t>
  </si>
  <si>
    <t>47-07-097-2025</t>
  </si>
  <si>
    <t xml:space="preserve">Жилой дом № 6 блокированный на
10 блок-секций
</t>
  </si>
  <si>
    <t>47:07:0153001:7407</t>
  </si>
  <si>
    <t>47-07-098-2025</t>
  </si>
  <si>
    <t xml:space="preserve">Жилой дом № 8 блокированный на
10 блок-секций
</t>
  </si>
  <si>
    <t>47:07:0153001:7408</t>
  </si>
  <si>
    <t>47-07-099-2025</t>
  </si>
  <si>
    <t xml:space="preserve">Жилой дом № 9 блокированный на
10 блок-секций
</t>
  </si>
  <si>
    <t>47:07:0153001:7411</t>
  </si>
  <si>
    <t xml:space="preserve">    47-07-0100-2025</t>
  </si>
  <si>
    <t xml:space="preserve">Жилой дом № 12 блокированный на
10 блок-секций
</t>
  </si>
  <si>
    <t>47:07:0153001:7410</t>
  </si>
  <si>
    <t>47-07-0101-2025</t>
  </si>
  <si>
    <t>с 30.04.2025 по 30.10.2026</t>
  </si>
  <si>
    <t>47-07-031-2025</t>
  </si>
  <si>
    <t>47-07-038-2025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</si>
</sst>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4" fillId="0" borderId="6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40"/>
  <sheetViews>
    <sheetView tabSelected="1" topLeftCell="A73" zoomScale="80" zoomScaleNormal="80" workbookViewId="0">
      <selection activeCell="E6" sqref="E6"/>
    </sheetView>
  </sheetViews>
  <sheetFormatPr defaultColWidth="10" defaultRowHeight="65.25" customHeight="1" outlineLevelRow="1" x14ac:dyDescent="0.25"/>
  <cols>
    <col min="1" max="1" width="4.42578125" style="1" customWidth="1"/>
    <col min="2" max="3" width="20.28515625" style="1" customWidth="1"/>
    <col min="4" max="4" width="32.140625" style="1" customWidth="1"/>
    <col min="5" max="5" width="20.28515625" style="1" customWidth="1"/>
    <col min="6" max="6" width="32.140625" style="1" customWidth="1"/>
    <col min="7" max="7" width="31.7109375" style="1" customWidth="1"/>
    <col min="8" max="9" width="20.28515625" style="1" customWidth="1"/>
    <col min="10" max="10" width="16.28515625" style="1" customWidth="1"/>
    <col min="11" max="11" width="18.85546875" style="1" customWidth="1"/>
    <col min="12" max="12" width="16.28515625" style="1" customWidth="1"/>
    <col min="13" max="13" width="24.140625" style="1" customWidth="1"/>
    <col min="14" max="14" width="10" style="1" bestFit="1" customWidth="1"/>
    <col min="15" max="16384" width="10" style="1"/>
  </cols>
  <sheetData>
    <row r="1" spans="1:15" ht="16.5" customHeight="1" x14ac:dyDescent="0.25">
      <c r="H1" s="15"/>
      <c r="I1" s="15"/>
      <c r="J1" s="15"/>
      <c r="K1" s="2"/>
    </row>
    <row r="2" spans="1:15" ht="51.75" customHeight="1" x14ac:dyDescent="0.25">
      <c r="B2" s="16" t="s">
        <v>14</v>
      </c>
      <c r="C2" s="16"/>
      <c r="D2" s="16"/>
      <c r="E2" s="16"/>
      <c r="F2" s="16"/>
      <c r="G2" s="16"/>
      <c r="H2" s="16"/>
      <c r="I2" s="16"/>
      <c r="J2" s="16"/>
      <c r="K2" s="3"/>
    </row>
    <row r="3" spans="1:15" ht="21.75" customHeight="1" x14ac:dyDescent="0.25">
      <c r="B3" s="17" t="s">
        <v>15</v>
      </c>
      <c r="C3" s="17"/>
      <c r="D3" s="17"/>
      <c r="F3" s="4"/>
      <c r="G3" s="5"/>
      <c r="H3" s="4"/>
      <c r="I3" s="4"/>
      <c r="J3" s="4"/>
      <c r="K3" s="5"/>
    </row>
    <row r="4" spans="1:15" ht="139.9" customHeight="1" thickBot="1" x14ac:dyDescent="0.3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6" t="s">
        <v>6</v>
      </c>
      <c r="H4" s="7" t="s">
        <v>7</v>
      </c>
      <c r="I4" s="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5"/>
      <c r="O4" s="5"/>
    </row>
    <row r="5" spans="1:15" ht="15" customHeight="1" outlineLevel="1" x14ac:dyDescent="0.25">
      <c r="A5" s="9">
        <v>1</v>
      </c>
      <c r="B5" s="9">
        <v>2</v>
      </c>
      <c r="C5" s="8">
        <v>3</v>
      </c>
      <c r="D5" s="9">
        <v>4</v>
      </c>
      <c r="E5" s="8">
        <v>5</v>
      </c>
      <c r="F5" s="9">
        <v>6</v>
      </c>
      <c r="G5" s="8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5"/>
      <c r="O5" s="5"/>
    </row>
    <row r="6" spans="1:15" ht="133.5" customHeight="1" x14ac:dyDescent="0.25">
      <c r="A6" s="12">
        <v>1</v>
      </c>
      <c r="B6" s="10" t="s">
        <v>16</v>
      </c>
      <c r="C6" s="10" t="s">
        <v>17</v>
      </c>
      <c r="D6" s="10"/>
      <c r="E6" s="10"/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1">
        <f>62.91+63.4+63.4+63.4+63.4+62.91</f>
        <v>379.41999999999996</v>
      </c>
      <c r="L6" s="11">
        <f>62.91+63.4+63.4+63.4+63.4+62.91</f>
        <v>379.41999999999996</v>
      </c>
      <c r="M6" s="10"/>
      <c r="N6" s="5"/>
      <c r="O6" s="5"/>
    </row>
    <row r="7" spans="1:15" ht="138" customHeight="1" x14ac:dyDescent="0.25">
      <c r="A7" s="12">
        <v>2</v>
      </c>
      <c r="B7" s="10" t="s">
        <v>23</v>
      </c>
      <c r="C7" s="10" t="s">
        <v>24</v>
      </c>
      <c r="D7" s="10"/>
      <c r="E7" s="10"/>
      <c r="F7" s="10" t="s">
        <v>28</v>
      </c>
      <c r="G7" s="10" t="s">
        <v>27</v>
      </c>
      <c r="H7" s="10" t="s">
        <v>25</v>
      </c>
      <c r="I7" s="10" t="s">
        <v>26</v>
      </c>
      <c r="J7" s="10" t="s">
        <v>183</v>
      </c>
      <c r="K7" s="11">
        <f>95.3+95.3+112.3+112.3+80.7+95.3</f>
        <v>591.19999999999993</v>
      </c>
      <c r="L7" s="11">
        <f>95.3+95.3+112.3+112.3+80.7+95.3</f>
        <v>591.19999999999993</v>
      </c>
      <c r="M7" s="10"/>
      <c r="N7" s="5"/>
      <c r="O7" s="5"/>
    </row>
    <row r="8" spans="1:15" ht="138" customHeight="1" x14ac:dyDescent="0.25">
      <c r="A8" s="12">
        <v>3</v>
      </c>
      <c r="B8" s="10" t="s">
        <v>23</v>
      </c>
      <c r="C8" s="10" t="s">
        <v>24</v>
      </c>
      <c r="D8" s="10"/>
      <c r="E8" s="10"/>
      <c r="F8" s="10" t="s">
        <v>28</v>
      </c>
      <c r="G8" s="10" t="s">
        <v>30</v>
      </c>
      <c r="H8" s="10" t="s">
        <v>29</v>
      </c>
      <c r="I8" s="10" t="s">
        <v>31</v>
      </c>
      <c r="J8" s="10" t="s">
        <v>32</v>
      </c>
      <c r="K8" s="11">
        <f>95.3+95.3+95.3+95.3+95.3</f>
        <v>476.5</v>
      </c>
      <c r="L8" s="11">
        <f>95.3+95.3+95.3+95.3+95.3</f>
        <v>476.5</v>
      </c>
      <c r="M8" s="10"/>
      <c r="N8" s="5"/>
      <c r="O8" s="5"/>
    </row>
    <row r="9" spans="1:15" ht="132" customHeight="1" x14ac:dyDescent="0.25">
      <c r="A9" s="12">
        <v>4</v>
      </c>
      <c r="B9" s="10" t="s">
        <v>23</v>
      </c>
      <c r="C9" s="10" t="s">
        <v>24</v>
      </c>
      <c r="D9" s="10"/>
      <c r="E9" s="10"/>
      <c r="F9" s="10" t="s">
        <v>28</v>
      </c>
      <c r="G9" s="10" t="s">
        <v>33</v>
      </c>
      <c r="H9" s="10" t="s">
        <v>36</v>
      </c>
      <c r="I9" s="10" t="s">
        <v>35</v>
      </c>
      <c r="J9" s="10" t="s">
        <v>34</v>
      </c>
      <c r="K9" s="11">
        <f>112.3+95.3+68.5</f>
        <v>276.10000000000002</v>
      </c>
      <c r="L9" s="11">
        <f>112.3+95.3+68.5</f>
        <v>276.10000000000002</v>
      </c>
      <c r="M9" s="10"/>
      <c r="N9" s="5"/>
      <c r="O9" s="5"/>
    </row>
    <row r="10" spans="1:15" ht="143.25" customHeight="1" x14ac:dyDescent="0.25">
      <c r="A10" s="12">
        <v>5</v>
      </c>
      <c r="B10" s="10" t="s">
        <v>23</v>
      </c>
      <c r="C10" s="10" t="s">
        <v>24</v>
      </c>
      <c r="D10" s="10"/>
      <c r="E10" s="10"/>
      <c r="F10" s="10" t="s">
        <v>28</v>
      </c>
      <c r="G10" s="10" t="s">
        <v>39</v>
      </c>
      <c r="H10" s="10" t="s">
        <v>37</v>
      </c>
      <c r="I10" s="10" t="s">
        <v>38</v>
      </c>
      <c r="J10" s="10" t="s">
        <v>34</v>
      </c>
      <c r="K10" s="11">
        <f>112.3+95.3+68.5</f>
        <v>276.10000000000002</v>
      </c>
      <c r="L10" s="11">
        <f>112.3+95.3+68.5</f>
        <v>276.10000000000002</v>
      </c>
      <c r="M10" s="10"/>
      <c r="N10" s="5"/>
      <c r="O10" s="5"/>
    </row>
    <row r="11" spans="1:15" ht="136.5" customHeight="1" x14ac:dyDescent="0.25">
      <c r="A11" s="12">
        <v>6</v>
      </c>
      <c r="B11" s="10" t="s">
        <v>23</v>
      </c>
      <c r="C11" s="10" t="s">
        <v>24</v>
      </c>
      <c r="D11" s="10"/>
      <c r="E11" s="10"/>
      <c r="F11" s="10" t="s">
        <v>28</v>
      </c>
      <c r="G11" s="10" t="s">
        <v>42</v>
      </c>
      <c r="H11" s="10" t="s">
        <v>40</v>
      </c>
      <c r="I11" s="10" t="s">
        <v>41</v>
      </c>
      <c r="J11" s="10" t="s">
        <v>34</v>
      </c>
      <c r="K11" s="11">
        <f>112.3+68.5+95.3+95.3+68.5+95.3</f>
        <v>535.20000000000005</v>
      </c>
      <c r="L11" s="11">
        <f>112.3+68.5+95.3+95.3+68.5+95.3</f>
        <v>535.20000000000005</v>
      </c>
      <c r="M11" s="10"/>
      <c r="N11" s="5"/>
      <c r="O11" s="5"/>
    </row>
    <row r="12" spans="1:15" ht="138" customHeight="1" x14ac:dyDescent="0.25">
      <c r="A12" s="12">
        <v>7</v>
      </c>
      <c r="B12" s="10" t="s">
        <v>23</v>
      </c>
      <c r="C12" s="10" t="s">
        <v>24</v>
      </c>
      <c r="D12" s="10"/>
      <c r="E12" s="10"/>
      <c r="F12" s="10" t="s">
        <v>28</v>
      </c>
      <c r="G12" s="10" t="s">
        <v>45</v>
      </c>
      <c r="H12" s="10" t="s">
        <v>43</v>
      </c>
      <c r="I12" s="18" t="s">
        <v>44</v>
      </c>
      <c r="J12" s="10" t="s">
        <v>34</v>
      </c>
      <c r="K12" s="11">
        <f>112.3+95.3+68.5+95.3+112.3+112.3+95.3</f>
        <v>691.3</v>
      </c>
      <c r="L12" s="11">
        <f>112.3+95.3+68.5+95.3+112.3+112.3+95.3</f>
        <v>691.3</v>
      </c>
      <c r="M12" s="10"/>
      <c r="N12" s="5"/>
      <c r="O12" s="5"/>
    </row>
    <row r="13" spans="1:15" ht="143.25" customHeight="1" x14ac:dyDescent="0.25">
      <c r="A13" s="12">
        <v>8</v>
      </c>
      <c r="B13" s="10" t="s">
        <v>23</v>
      </c>
      <c r="C13" s="10" t="s">
        <v>24</v>
      </c>
      <c r="D13" s="10"/>
      <c r="E13" s="10"/>
      <c r="F13" s="10" t="s">
        <v>28</v>
      </c>
      <c r="G13" s="10" t="s">
        <v>46</v>
      </c>
      <c r="H13" s="10" t="s">
        <v>47</v>
      </c>
      <c r="I13" s="18" t="s">
        <v>48</v>
      </c>
      <c r="J13" s="10" t="s">
        <v>34</v>
      </c>
      <c r="K13" s="11">
        <f>95.3+95.3+112.3+112.3+68.5+95.3</f>
        <v>579</v>
      </c>
      <c r="L13" s="11">
        <f>95.3+95.3+112.3+112.3+68.5+95.3</f>
        <v>579</v>
      </c>
      <c r="M13" s="10"/>
      <c r="N13" s="5"/>
      <c r="O13" s="5"/>
    </row>
    <row r="14" spans="1:15" ht="144.75" customHeight="1" x14ac:dyDescent="0.25">
      <c r="A14" s="12">
        <v>9</v>
      </c>
      <c r="B14" s="10" t="s">
        <v>23</v>
      </c>
      <c r="C14" s="10" t="s">
        <v>24</v>
      </c>
      <c r="D14" s="10"/>
      <c r="E14" s="10"/>
      <c r="F14" s="10" t="s">
        <v>28</v>
      </c>
      <c r="G14" s="10" t="s">
        <v>51</v>
      </c>
      <c r="H14" s="10" t="s">
        <v>50</v>
      </c>
      <c r="I14" s="10" t="s">
        <v>49</v>
      </c>
      <c r="J14" s="10" t="s">
        <v>34</v>
      </c>
      <c r="K14" s="11">
        <f>95.3+95.3+112.3+112.3+68.5+95.3</f>
        <v>579</v>
      </c>
      <c r="L14" s="11">
        <f>95.3+95.3+112.3+112.3+68.5+95.3</f>
        <v>579</v>
      </c>
      <c r="M14" s="10"/>
      <c r="N14" s="5"/>
      <c r="O14" s="5"/>
    </row>
    <row r="15" spans="1:15" ht="145.5" customHeight="1" x14ac:dyDescent="0.25">
      <c r="A15" s="12">
        <v>10</v>
      </c>
      <c r="B15" s="10" t="s">
        <v>23</v>
      </c>
      <c r="C15" s="10" t="s">
        <v>24</v>
      </c>
      <c r="D15" s="10"/>
      <c r="E15" s="10"/>
      <c r="F15" s="10" t="s">
        <v>28</v>
      </c>
      <c r="G15" s="10" t="s">
        <v>53</v>
      </c>
      <c r="H15" s="10" t="s">
        <v>52</v>
      </c>
      <c r="I15" s="10" t="s">
        <v>184</v>
      </c>
      <c r="J15" s="10" t="s">
        <v>34</v>
      </c>
      <c r="K15" s="11">
        <f>95.3+95.3+112.3+112.3+68.5+95.3</f>
        <v>579</v>
      </c>
      <c r="L15" s="11">
        <f>95.3+95.3+112.3+112.3+68.5+95.3</f>
        <v>579</v>
      </c>
      <c r="M15" s="10"/>
      <c r="N15" s="5"/>
      <c r="O15" s="5"/>
    </row>
    <row r="16" spans="1:15" ht="130.5" customHeight="1" x14ac:dyDescent="0.25">
      <c r="A16" s="12">
        <v>11</v>
      </c>
      <c r="B16" s="10" t="s">
        <v>23</v>
      </c>
      <c r="C16" s="10" t="s">
        <v>24</v>
      </c>
      <c r="D16" s="10"/>
      <c r="E16" s="10"/>
      <c r="F16" s="10" t="s">
        <v>28</v>
      </c>
      <c r="G16" s="10" t="s">
        <v>56</v>
      </c>
      <c r="H16" s="10" t="s">
        <v>54</v>
      </c>
      <c r="I16" s="10" t="s">
        <v>55</v>
      </c>
      <c r="J16" s="10" t="s">
        <v>34</v>
      </c>
      <c r="K16" s="11">
        <f>112.3+68.5+95.3+95.3+68.5+95.3</f>
        <v>535.20000000000005</v>
      </c>
      <c r="L16" s="11">
        <f>112.3+68.5+95.3+95.3+68.5+95.3</f>
        <v>535.20000000000005</v>
      </c>
      <c r="M16" s="10"/>
      <c r="N16" s="5"/>
      <c r="O16" s="5"/>
    </row>
    <row r="17" spans="1:15" ht="129.75" customHeight="1" x14ac:dyDescent="0.25">
      <c r="A17" s="12">
        <v>12</v>
      </c>
      <c r="B17" s="10" t="s">
        <v>23</v>
      </c>
      <c r="C17" s="10" t="s">
        <v>24</v>
      </c>
      <c r="D17" s="10"/>
      <c r="E17" s="10"/>
      <c r="F17" s="10" t="s">
        <v>28</v>
      </c>
      <c r="G17" s="10" t="s">
        <v>57</v>
      </c>
      <c r="H17" s="10" t="s">
        <v>58</v>
      </c>
      <c r="I17" s="10" t="s">
        <v>59</v>
      </c>
      <c r="J17" s="10" t="s">
        <v>34</v>
      </c>
      <c r="K17" s="11">
        <f>95.3+68.5+112.3+112.3+95.3</f>
        <v>483.70000000000005</v>
      </c>
      <c r="L17" s="11">
        <f>95.3+68.5+112.3+112.3+95.3</f>
        <v>483.70000000000005</v>
      </c>
      <c r="M17" s="10"/>
      <c r="N17" s="5"/>
      <c r="O17" s="5"/>
    </row>
    <row r="18" spans="1:15" ht="129.75" customHeight="1" x14ac:dyDescent="0.25">
      <c r="A18" s="12">
        <v>13</v>
      </c>
      <c r="B18" s="10" t="s">
        <v>23</v>
      </c>
      <c r="C18" s="10" t="s">
        <v>24</v>
      </c>
      <c r="D18" s="10"/>
      <c r="E18" s="10"/>
      <c r="F18" s="10" t="s">
        <v>28</v>
      </c>
      <c r="G18" s="10" t="s">
        <v>62</v>
      </c>
      <c r="H18" s="10" t="s">
        <v>60</v>
      </c>
      <c r="I18" s="10" t="s">
        <v>61</v>
      </c>
      <c r="J18" s="10" t="s">
        <v>34</v>
      </c>
      <c r="K18" s="11">
        <f>112.3+95.3+68.5+95.3+112.3+112.3+95.3</f>
        <v>691.3</v>
      </c>
      <c r="L18" s="11">
        <f>112.3+95.3+68.5+95.3+112.3+112.3+95.3</f>
        <v>691.3</v>
      </c>
      <c r="M18" s="10"/>
    </row>
    <row r="19" spans="1:15" ht="135.75" customHeight="1" x14ac:dyDescent="0.25">
      <c r="A19" s="12">
        <v>14</v>
      </c>
      <c r="B19" s="10" t="s">
        <v>23</v>
      </c>
      <c r="C19" s="10" t="s">
        <v>24</v>
      </c>
      <c r="D19" s="10"/>
      <c r="E19" s="10"/>
      <c r="F19" s="10" t="s">
        <v>28</v>
      </c>
      <c r="G19" s="10" t="s">
        <v>63</v>
      </c>
      <c r="H19" s="10" t="s">
        <v>64</v>
      </c>
      <c r="I19" s="10" t="s">
        <v>65</v>
      </c>
      <c r="J19" s="10" t="s">
        <v>34</v>
      </c>
      <c r="K19" s="11">
        <f>95.3+68.5+112.3+112.3+95.3</f>
        <v>483.70000000000005</v>
      </c>
      <c r="L19" s="11">
        <f>95.3+68.5+112.3+112.3+95.3</f>
        <v>483.70000000000005</v>
      </c>
      <c r="M19" s="10"/>
    </row>
    <row r="20" spans="1:15" ht="128.25" customHeight="1" x14ac:dyDescent="0.25">
      <c r="A20" s="12">
        <v>15</v>
      </c>
      <c r="B20" s="10" t="s">
        <v>23</v>
      </c>
      <c r="C20" s="10" t="s">
        <v>24</v>
      </c>
      <c r="D20" s="10"/>
      <c r="E20" s="10"/>
      <c r="F20" s="10" t="s">
        <v>28</v>
      </c>
      <c r="G20" s="10" t="s">
        <v>67</v>
      </c>
      <c r="H20" s="10" t="s">
        <v>66</v>
      </c>
      <c r="I20" s="10" t="s">
        <v>68</v>
      </c>
      <c r="J20" s="10" t="s">
        <v>34</v>
      </c>
      <c r="K20" s="11">
        <f>95.3+68.5+112.3+112.3+95.3</f>
        <v>483.70000000000005</v>
      </c>
      <c r="L20" s="11">
        <f>95.3+68.5+112.3+112.3+95.3</f>
        <v>483.70000000000005</v>
      </c>
      <c r="M20" s="10"/>
    </row>
    <row r="21" spans="1:15" ht="136.5" customHeight="1" x14ac:dyDescent="0.25">
      <c r="A21" s="12">
        <v>16</v>
      </c>
      <c r="B21" s="10" t="s">
        <v>23</v>
      </c>
      <c r="C21" s="10" t="s">
        <v>24</v>
      </c>
      <c r="D21" s="10"/>
      <c r="E21" s="10"/>
      <c r="F21" s="10" t="s">
        <v>28</v>
      </c>
      <c r="G21" s="10" t="s">
        <v>70</v>
      </c>
      <c r="H21" s="10" t="s">
        <v>69</v>
      </c>
      <c r="I21" s="10" t="s">
        <v>71</v>
      </c>
      <c r="J21" s="10" t="s">
        <v>34</v>
      </c>
      <c r="K21" s="11">
        <f>112+68.5+112.3+68.5+112.3+112.3+68.5+112.3+68.5+112.3</f>
        <v>947.49999999999989</v>
      </c>
      <c r="L21" s="11">
        <f>112+68.5+112.3+68.5+112.3+112.3+68.5+112.3+68.5+112.3</f>
        <v>947.49999999999989</v>
      </c>
      <c r="M21" s="10"/>
    </row>
    <row r="22" spans="1:15" ht="100.15" customHeight="1" x14ac:dyDescent="0.25">
      <c r="A22" s="12">
        <v>17</v>
      </c>
      <c r="B22" s="10" t="s">
        <v>23</v>
      </c>
      <c r="C22" s="10" t="s">
        <v>24</v>
      </c>
      <c r="D22" s="10"/>
      <c r="E22" s="10"/>
      <c r="F22" s="10" t="s">
        <v>28</v>
      </c>
      <c r="G22" s="10" t="s">
        <v>73</v>
      </c>
      <c r="H22" s="10" t="s">
        <v>72</v>
      </c>
      <c r="I22" s="10" t="s">
        <v>185</v>
      </c>
      <c r="J22" s="10" t="s">
        <v>34</v>
      </c>
      <c r="K22" s="11">
        <f>95.3+68.5+112.3+112.3+95.3</f>
        <v>483.70000000000005</v>
      </c>
      <c r="L22" s="11">
        <f>95.3+68.5+112.3+112.3+95.3</f>
        <v>483.70000000000005</v>
      </c>
      <c r="M22" s="10"/>
    </row>
    <row r="23" spans="1:15" ht="100.15" customHeight="1" x14ac:dyDescent="0.25">
      <c r="A23" s="12">
        <v>18</v>
      </c>
      <c r="B23" s="10" t="s">
        <v>23</v>
      </c>
      <c r="C23" s="10" t="s">
        <v>24</v>
      </c>
      <c r="D23" s="10"/>
      <c r="E23" s="10"/>
      <c r="F23" s="10" t="s">
        <v>28</v>
      </c>
      <c r="G23" s="10" t="s">
        <v>74</v>
      </c>
      <c r="H23" s="10" t="s">
        <v>75</v>
      </c>
      <c r="I23" s="10" t="s">
        <v>76</v>
      </c>
      <c r="J23" s="10" t="s">
        <v>34</v>
      </c>
      <c r="K23" s="11">
        <f>95.3+95.3+112.3+112.3+68.5+95.3</f>
        <v>579</v>
      </c>
      <c r="L23" s="11">
        <f>95.3+95.3+112.3+112.3+68.5+95.3</f>
        <v>579</v>
      </c>
      <c r="M23" s="10"/>
    </row>
    <row r="24" spans="1:15" ht="126" customHeight="1" x14ac:dyDescent="0.25">
      <c r="A24" s="12">
        <v>19</v>
      </c>
      <c r="B24" s="10" t="s">
        <v>23</v>
      </c>
      <c r="C24" s="10" t="s">
        <v>24</v>
      </c>
      <c r="D24" s="10"/>
      <c r="E24" s="10"/>
      <c r="F24" s="10" t="s">
        <v>28</v>
      </c>
      <c r="G24" s="10" t="s">
        <v>79</v>
      </c>
      <c r="H24" s="10" t="s">
        <v>77</v>
      </c>
      <c r="I24" s="10" t="s">
        <v>78</v>
      </c>
      <c r="J24" s="10" t="s">
        <v>34</v>
      </c>
      <c r="K24" s="11">
        <f>112.3+68.5+112.3+68.5+112.3+112.3+68.5+112.3+68.5+112.3</f>
        <v>947.8</v>
      </c>
      <c r="L24" s="11">
        <f>112.3+68.5+112.3+68.5+112.3+112.3+68.5+112.3+68.5+112.3</f>
        <v>947.8</v>
      </c>
      <c r="M24" s="10"/>
    </row>
    <row r="25" spans="1:15" ht="100.15" customHeight="1" x14ac:dyDescent="0.25">
      <c r="A25" s="12">
        <v>20</v>
      </c>
      <c r="B25" s="10" t="s">
        <v>23</v>
      </c>
      <c r="C25" s="10" t="s">
        <v>24</v>
      </c>
      <c r="D25" s="10"/>
      <c r="E25" s="10"/>
      <c r="F25" s="10" t="s">
        <v>28</v>
      </c>
      <c r="G25" s="10" t="s">
        <v>82</v>
      </c>
      <c r="H25" s="10" t="s">
        <v>80</v>
      </c>
      <c r="I25" s="10" t="s">
        <v>81</v>
      </c>
      <c r="J25" s="10" t="s">
        <v>34</v>
      </c>
      <c r="K25" s="11">
        <f>95.3+68.5+112.3+112.3+95.3</f>
        <v>483.70000000000005</v>
      </c>
      <c r="L25" s="11">
        <f>95.3+68.5+112.3+112.3+95.3</f>
        <v>483.70000000000005</v>
      </c>
      <c r="M25" s="10"/>
    </row>
    <row r="26" spans="1:15" ht="100.15" customHeight="1" x14ac:dyDescent="0.25">
      <c r="A26" s="12">
        <v>21</v>
      </c>
      <c r="B26" s="10" t="s">
        <v>23</v>
      </c>
      <c r="C26" s="10" t="s">
        <v>24</v>
      </c>
      <c r="D26" s="10"/>
      <c r="E26" s="10"/>
      <c r="F26" s="10" t="s">
        <v>28</v>
      </c>
      <c r="G26" s="10" t="s">
        <v>84</v>
      </c>
      <c r="H26" s="10" t="s">
        <v>83</v>
      </c>
      <c r="I26" s="10" t="s">
        <v>85</v>
      </c>
      <c r="J26" s="10" t="s">
        <v>34</v>
      </c>
      <c r="K26" s="11">
        <f>123.4+123.4</f>
        <v>246.8</v>
      </c>
      <c r="L26" s="11">
        <f>123.4+123.4</f>
        <v>246.8</v>
      </c>
      <c r="M26" s="10"/>
    </row>
    <row r="27" spans="1:15" ht="124.5" customHeight="1" x14ac:dyDescent="0.25">
      <c r="A27" s="12">
        <v>22</v>
      </c>
      <c r="B27" s="10" t="s">
        <v>23</v>
      </c>
      <c r="C27" s="10" t="s">
        <v>24</v>
      </c>
      <c r="D27" s="10"/>
      <c r="E27" s="10"/>
      <c r="F27" s="10" t="s">
        <v>28</v>
      </c>
      <c r="G27" s="10" t="s">
        <v>89</v>
      </c>
      <c r="H27" s="10" t="s">
        <v>86</v>
      </c>
      <c r="I27" s="10" t="s">
        <v>88</v>
      </c>
      <c r="J27" s="10" t="s">
        <v>87</v>
      </c>
      <c r="K27" s="11">
        <f>123.4+123.4</f>
        <v>246.8</v>
      </c>
      <c r="L27" s="11">
        <f>123.4+123.4</f>
        <v>246.8</v>
      </c>
      <c r="M27" s="10"/>
    </row>
    <row r="28" spans="1:15" ht="100.15" customHeight="1" x14ac:dyDescent="0.25">
      <c r="A28" s="12">
        <v>23</v>
      </c>
      <c r="B28" s="10" t="s">
        <v>23</v>
      </c>
      <c r="C28" s="10" t="s">
        <v>24</v>
      </c>
      <c r="D28" s="10"/>
      <c r="E28" s="10"/>
      <c r="F28" s="10" t="s">
        <v>28</v>
      </c>
      <c r="G28" s="10" t="s">
        <v>91</v>
      </c>
      <c r="H28" s="10" t="s">
        <v>90</v>
      </c>
      <c r="I28" s="10" t="s">
        <v>92</v>
      </c>
      <c r="J28" s="10" t="s">
        <v>93</v>
      </c>
      <c r="K28" s="11">
        <f>95.3+95.3+112.34+112.34+68.5+95.3</f>
        <v>579.07999999999993</v>
      </c>
      <c r="L28" s="11">
        <f>95.3+95.3+112.34+112.34+68.5+95.3</f>
        <v>579.07999999999993</v>
      </c>
      <c r="M28" s="10"/>
    </row>
    <row r="29" spans="1:15" ht="100.15" customHeight="1" x14ac:dyDescent="0.25">
      <c r="A29" s="12">
        <v>24</v>
      </c>
      <c r="B29" s="10" t="s">
        <v>23</v>
      </c>
      <c r="C29" s="10" t="s">
        <v>24</v>
      </c>
      <c r="D29" s="10"/>
      <c r="E29" s="10"/>
      <c r="F29" s="10" t="s">
        <v>28</v>
      </c>
      <c r="G29" s="10" t="s">
        <v>95</v>
      </c>
      <c r="H29" s="10" t="s">
        <v>94</v>
      </c>
      <c r="I29" s="10" t="s">
        <v>96</v>
      </c>
      <c r="J29" s="10" t="s">
        <v>93</v>
      </c>
      <c r="K29" s="11">
        <f>95.3+68.5+112.34+112.34+95.3</f>
        <v>483.78000000000003</v>
      </c>
      <c r="L29" s="11">
        <f>95.3+68.5+112.34+112.34+95.3</f>
        <v>483.78000000000003</v>
      </c>
      <c r="M29" s="10"/>
    </row>
    <row r="30" spans="1:15" ht="100.15" customHeight="1" x14ac:dyDescent="0.25">
      <c r="A30" s="12">
        <v>25</v>
      </c>
      <c r="B30" s="10" t="s">
        <v>23</v>
      </c>
      <c r="C30" s="10" t="s">
        <v>24</v>
      </c>
      <c r="D30" s="10"/>
      <c r="E30" s="10"/>
      <c r="F30" s="10" t="s">
        <v>28</v>
      </c>
      <c r="G30" s="10" t="s">
        <v>98</v>
      </c>
      <c r="H30" s="10" t="s">
        <v>97</v>
      </c>
      <c r="I30" s="10" t="s">
        <v>99</v>
      </c>
      <c r="J30" s="10" t="s">
        <v>93</v>
      </c>
      <c r="K30" s="11">
        <f>112.34+95.3+68.5</f>
        <v>276.14</v>
      </c>
      <c r="L30" s="11">
        <f>112.34+95.3+68.5</f>
        <v>276.14</v>
      </c>
      <c r="M30" s="10"/>
    </row>
    <row r="31" spans="1:15" ht="100.15" customHeight="1" x14ac:dyDescent="0.25">
      <c r="A31" s="12">
        <v>26</v>
      </c>
      <c r="B31" s="10" t="s">
        <v>23</v>
      </c>
      <c r="C31" s="10" t="s">
        <v>24</v>
      </c>
      <c r="D31" s="10"/>
      <c r="E31" s="10"/>
      <c r="F31" s="10" t="s">
        <v>28</v>
      </c>
      <c r="G31" s="10" t="s">
        <v>101</v>
      </c>
      <c r="H31" s="10" t="s">
        <v>100</v>
      </c>
      <c r="I31" s="10" t="s">
        <v>102</v>
      </c>
      <c r="J31" s="10" t="s">
        <v>93</v>
      </c>
      <c r="K31" s="11">
        <f>112.34+95.3+68.5</f>
        <v>276.14</v>
      </c>
      <c r="L31" s="11">
        <f>112.34+95.3+68.5</f>
        <v>276.14</v>
      </c>
      <c r="M31" s="10"/>
    </row>
    <row r="32" spans="1:15" ht="100.15" customHeight="1" x14ac:dyDescent="0.25">
      <c r="A32" s="12">
        <v>27</v>
      </c>
      <c r="B32" s="10" t="s">
        <v>23</v>
      </c>
      <c r="C32" s="10" t="s">
        <v>24</v>
      </c>
      <c r="D32" s="10"/>
      <c r="E32" s="10"/>
      <c r="F32" s="10" t="s">
        <v>28</v>
      </c>
      <c r="G32" s="10" t="s">
        <v>104</v>
      </c>
      <c r="H32" s="10" t="s">
        <v>103</v>
      </c>
      <c r="I32" s="10" t="s">
        <v>105</v>
      </c>
      <c r="J32" s="10" t="s">
        <v>93</v>
      </c>
      <c r="K32" s="11">
        <f>95.3+112.34+95.3+95.3+112.34</f>
        <v>510.58000000000004</v>
      </c>
      <c r="L32" s="11">
        <f>95.3+112.34+95.3+95.3+112.34</f>
        <v>510.58000000000004</v>
      </c>
      <c r="M32" s="10"/>
    </row>
    <row r="33" spans="1:13" ht="108.75" customHeight="1" x14ac:dyDescent="0.25">
      <c r="A33" s="12">
        <v>28</v>
      </c>
      <c r="B33" s="10" t="s">
        <v>23</v>
      </c>
      <c r="C33" s="10" t="s">
        <v>24</v>
      </c>
      <c r="D33" s="10"/>
      <c r="E33" s="10"/>
      <c r="F33" s="10" t="s">
        <v>28</v>
      </c>
      <c r="G33" s="10" t="s">
        <v>107</v>
      </c>
      <c r="H33" s="10" t="s">
        <v>106</v>
      </c>
      <c r="I33" s="10" t="s">
        <v>108</v>
      </c>
      <c r="J33" s="10" t="s">
        <v>93</v>
      </c>
      <c r="K33" s="11">
        <f>95.3+95.3+95.3+95.3+95.3</f>
        <v>476.5</v>
      </c>
      <c r="L33" s="11">
        <f>95.3+95.3+95.3+95.3+95.3</f>
        <v>476.5</v>
      </c>
      <c r="M33" s="10"/>
    </row>
    <row r="34" spans="1:13" ht="123" customHeight="1" x14ac:dyDescent="0.25">
      <c r="A34" s="12">
        <v>29</v>
      </c>
      <c r="B34" s="10" t="s">
        <v>23</v>
      </c>
      <c r="C34" s="10" t="s">
        <v>24</v>
      </c>
      <c r="D34" s="10"/>
      <c r="E34" s="10"/>
      <c r="F34" s="10" t="s">
        <v>28</v>
      </c>
      <c r="G34" s="10" t="s">
        <v>110</v>
      </c>
      <c r="H34" s="10" t="s">
        <v>109</v>
      </c>
      <c r="I34" s="10" t="s">
        <v>111</v>
      </c>
      <c r="J34" s="10" t="s">
        <v>93</v>
      </c>
      <c r="K34" s="11">
        <f>112.34+95.3+68.5</f>
        <v>276.14</v>
      </c>
      <c r="L34" s="11">
        <f>112.34+95.3+68.5</f>
        <v>276.14</v>
      </c>
      <c r="M34" s="10"/>
    </row>
    <row r="35" spans="1:13" ht="116.25" customHeight="1" x14ac:dyDescent="0.25">
      <c r="A35" s="12">
        <v>30</v>
      </c>
      <c r="B35" s="10" t="s">
        <v>23</v>
      </c>
      <c r="C35" s="10" t="s">
        <v>24</v>
      </c>
      <c r="D35" s="10"/>
      <c r="E35" s="10"/>
      <c r="F35" s="10" t="s">
        <v>28</v>
      </c>
      <c r="G35" s="10" t="s">
        <v>112</v>
      </c>
      <c r="H35" s="10" t="s">
        <v>113</v>
      </c>
      <c r="I35" s="10" t="s">
        <v>114</v>
      </c>
      <c r="J35" s="10" t="s">
        <v>93</v>
      </c>
      <c r="K35" s="11">
        <f>112.34+95.3+68.5</f>
        <v>276.14</v>
      </c>
      <c r="L35" s="11">
        <f>112.34+95.3+68.5</f>
        <v>276.14</v>
      </c>
      <c r="M35" s="10"/>
    </row>
    <row r="36" spans="1:13" ht="105" customHeight="1" x14ac:dyDescent="0.25">
      <c r="A36" s="12">
        <v>31</v>
      </c>
      <c r="B36" s="10" t="s">
        <v>23</v>
      </c>
      <c r="C36" s="10" t="s">
        <v>24</v>
      </c>
      <c r="D36" s="10"/>
      <c r="E36" s="10"/>
      <c r="F36" s="10" t="s">
        <v>28</v>
      </c>
      <c r="G36" s="10" t="s">
        <v>118</v>
      </c>
      <c r="H36" s="10" t="s">
        <v>115</v>
      </c>
      <c r="I36" s="10" t="s">
        <v>117</v>
      </c>
      <c r="J36" s="10" t="s">
        <v>116</v>
      </c>
      <c r="K36" s="11">
        <f>95.3+68.5+112.34+112.34+95.3</f>
        <v>483.78000000000003</v>
      </c>
      <c r="L36" s="11">
        <f>95.3+68.5+112.34+112.34+95.3</f>
        <v>483.78000000000003</v>
      </c>
      <c r="M36" s="10"/>
    </row>
    <row r="37" spans="1:13" ht="150" customHeight="1" x14ac:dyDescent="0.25">
      <c r="A37" s="12">
        <v>32</v>
      </c>
      <c r="B37" s="10" t="s">
        <v>23</v>
      </c>
      <c r="C37" s="10" t="s">
        <v>24</v>
      </c>
      <c r="D37" s="10"/>
      <c r="E37" s="10"/>
      <c r="F37" s="10" t="s">
        <v>28</v>
      </c>
      <c r="G37" s="10" t="s">
        <v>119</v>
      </c>
      <c r="H37" s="10" t="s">
        <v>120</v>
      </c>
      <c r="I37" s="10" t="s">
        <v>121</v>
      </c>
      <c r="J37" s="10" t="s">
        <v>116</v>
      </c>
      <c r="K37" s="11">
        <f>95.3+68.5+112.34+112.34+95.3</f>
        <v>483.78000000000003</v>
      </c>
      <c r="L37" s="11">
        <f>95.3+68.5+112.34+112.34+95.3</f>
        <v>483.78000000000003</v>
      </c>
      <c r="M37" s="10"/>
    </row>
    <row r="38" spans="1:13" ht="138" customHeight="1" x14ac:dyDescent="0.25">
      <c r="A38" s="12">
        <v>33</v>
      </c>
      <c r="B38" s="10" t="s">
        <v>23</v>
      </c>
      <c r="C38" s="10" t="s">
        <v>24</v>
      </c>
      <c r="D38" s="10"/>
      <c r="E38" s="10"/>
      <c r="F38" s="10" t="s">
        <v>28</v>
      </c>
      <c r="G38" s="10" t="s">
        <v>123</v>
      </c>
      <c r="H38" s="10" t="s">
        <v>122</v>
      </c>
      <c r="I38" s="10" t="s">
        <v>124</v>
      </c>
      <c r="J38" s="10" t="s">
        <v>116</v>
      </c>
      <c r="K38" s="11">
        <f>95.3+68.5+112.34+112.34+95.3</f>
        <v>483.78000000000003</v>
      </c>
      <c r="L38" s="11">
        <f>95.3+68.5+112.34+112.34+95.3</f>
        <v>483.78000000000003</v>
      </c>
      <c r="M38" s="10"/>
    </row>
    <row r="39" spans="1:13" ht="150" customHeight="1" x14ac:dyDescent="0.25">
      <c r="A39" s="12">
        <v>34</v>
      </c>
      <c r="B39" s="10" t="s">
        <v>23</v>
      </c>
      <c r="C39" s="10" t="s">
        <v>24</v>
      </c>
      <c r="D39" s="10"/>
      <c r="E39" s="10"/>
      <c r="F39" s="10" t="s">
        <v>28</v>
      </c>
      <c r="G39" s="10" t="s">
        <v>126</v>
      </c>
      <c r="H39" s="10" t="s">
        <v>125</v>
      </c>
      <c r="I39" s="10" t="s">
        <v>127</v>
      </c>
      <c r="J39" s="10" t="s">
        <v>116</v>
      </c>
      <c r="K39" s="11">
        <f>95.3+95.3+112.34+112.34+68.5+95.3</f>
        <v>579.07999999999993</v>
      </c>
      <c r="L39" s="11">
        <f>95.3+95.3+112.34+112.34+68.5+95.3</f>
        <v>579.07999999999993</v>
      </c>
      <c r="M39" s="10"/>
    </row>
    <row r="40" spans="1:13" ht="129.75" customHeight="1" x14ac:dyDescent="0.25">
      <c r="A40" s="12">
        <v>35</v>
      </c>
      <c r="B40" s="10" t="s">
        <v>23</v>
      </c>
      <c r="C40" s="10" t="s">
        <v>24</v>
      </c>
      <c r="D40" s="10"/>
      <c r="E40" s="10"/>
      <c r="F40" s="10" t="s">
        <v>28</v>
      </c>
      <c r="G40" s="10" t="s">
        <v>128</v>
      </c>
      <c r="H40" s="10" t="s">
        <v>129</v>
      </c>
      <c r="I40" s="10" t="s">
        <v>130</v>
      </c>
      <c r="J40" s="10" t="s">
        <v>116</v>
      </c>
      <c r="K40" s="11">
        <f>112.34+95.3+68.5+95.3+112.34+112.34+95.3</f>
        <v>691.42</v>
      </c>
      <c r="L40" s="11">
        <f>112.34+95.3+68.5+95.3+112.34+112.34+95.3</f>
        <v>691.42</v>
      </c>
      <c r="M40" s="10"/>
    </row>
    <row r="41" spans="1:13" ht="136.5" customHeight="1" x14ac:dyDescent="0.25">
      <c r="A41" s="12">
        <v>36</v>
      </c>
      <c r="B41" s="10" t="s">
        <v>23</v>
      </c>
      <c r="C41" s="10" t="s">
        <v>24</v>
      </c>
      <c r="D41" s="10"/>
      <c r="E41" s="10"/>
      <c r="F41" s="10" t="s">
        <v>28</v>
      </c>
      <c r="G41" s="10" t="s">
        <v>133</v>
      </c>
      <c r="H41" s="10" t="s">
        <v>131</v>
      </c>
      <c r="I41" s="10" t="s">
        <v>132</v>
      </c>
      <c r="J41" s="10" t="s">
        <v>116</v>
      </c>
      <c r="K41" s="11">
        <f>112.34+112.34+68.5+95.3+68.5+112.34</f>
        <v>569.32000000000005</v>
      </c>
      <c r="L41" s="11">
        <f>112.34+112.34+68.5+95.3+68.5+112.34</f>
        <v>569.32000000000005</v>
      </c>
      <c r="M41" s="10"/>
    </row>
    <row r="42" spans="1:13" ht="110.25" customHeight="1" x14ac:dyDescent="0.25">
      <c r="A42" s="12">
        <v>37</v>
      </c>
      <c r="B42" s="10" t="s">
        <v>23</v>
      </c>
      <c r="C42" s="10" t="s">
        <v>24</v>
      </c>
      <c r="D42" s="10"/>
      <c r="E42" s="10"/>
      <c r="F42" s="10" t="s">
        <v>28</v>
      </c>
      <c r="G42" s="10" t="s">
        <v>134</v>
      </c>
      <c r="H42" s="10" t="s">
        <v>135</v>
      </c>
      <c r="I42" s="10" t="s">
        <v>136</v>
      </c>
      <c r="J42" s="10" t="s">
        <v>116</v>
      </c>
      <c r="K42" s="11">
        <f>112.34+95.3+68.5</f>
        <v>276.14</v>
      </c>
      <c r="L42" s="11">
        <f>112.34+95.3+68.5</f>
        <v>276.14</v>
      </c>
      <c r="M42" s="10"/>
    </row>
    <row r="43" spans="1:13" ht="111.75" customHeight="1" x14ac:dyDescent="0.25">
      <c r="A43" s="12">
        <v>38</v>
      </c>
      <c r="B43" s="10" t="s">
        <v>23</v>
      </c>
      <c r="C43" s="10" t="s">
        <v>24</v>
      </c>
      <c r="D43" s="10"/>
      <c r="E43" s="10"/>
      <c r="F43" s="10" t="s">
        <v>28</v>
      </c>
      <c r="G43" s="10" t="s">
        <v>139</v>
      </c>
      <c r="H43" s="10" t="s">
        <v>138</v>
      </c>
      <c r="I43" s="10" t="s">
        <v>137</v>
      </c>
      <c r="J43" s="10" t="s">
        <v>116</v>
      </c>
      <c r="K43" s="11">
        <v>276.14</v>
      </c>
      <c r="L43" s="11">
        <v>276.14</v>
      </c>
      <c r="M43" s="10"/>
    </row>
    <row r="44" spans="1:13" ht="117" customHeight="1" x14ac:dyDescent="0.25">
      <c r="A44" s="12">
        <v>39</v>
      </c>
      <c r="B44" s="10" t="s">
        <v>23</v>
      </c>
      <c r="C44" s="10" t="s">
        <v>24</v>
      </c>
      <c r="D44" s="10"/>
      <c r="E44" s="10"/>
      <c r="F44" s="10" t="s">
        <v>28</v>
      </c>
      <c r="G44" s="10" t="s">
        <v>140</v>
      </c>
      <c r="H44" s="10" t="s">
        <v>142</v>
      </c>
      <c r="I44" s="10" t="s">
        <v>141</v>
      </c>
      <c r="J44" s="10" t="s">
        <v>116</v>
      </c>
      <c r="K44" s="11">
        <f>95.3+68.5+112.34+112.34+95.3</f>
        <v>483.78000000000003</v>
      </c>
      <c r="L44" s="11">
        <f>95.3+68.5+112.34+112.34+95.3</f>
        <v>483.78000000000003</v>
      </c>
      <c r="M44" s="10"/>
    </row>
    <row r="45" spans="1:13" ht="118.5" customHeight="1" x14ac:dyDescent="0.25">
      <c r="A45" s="12">
        <v>40</v>
      </c>
      <c r="B45" s="10" t="s">
        <v>23</v>
      </c>
      <c r="C45" s="10" t="s">
        <v>24</v>
      </c>
      <c r="D45" s="10"/>
      <c r="E45" s="10"/>
      <c r="F45" s="10" t="s">
        <v>28</v>
      </c>
      <c r="G45" s="10" t="s">
        <v>144</v>
      </c>
      <c r="H45" s="10" t="s">
        <v>143</v>
      </c>
      <c r="I45" s="10" t="s">
        <v>145</v>
      </c>
      <c r="J45" s="10" t="s">
        <v>116</v>
      </c>
      <c r="K45" s="11">
        <f>95.3+68.5+112.34+112.34+95.3</f>
        <v>483.78000000000003</v>
      </c>
      <c r="L45" s="11">
        <f>95.3+68.5+112.34+112.34+95.3</f>
        <v>483.78000000000003</v>
      </c>
      <c r="M45" s="10"/>
    </row>
    <row r="46" spans="1:13" ht="99" customHeight="1" x14ac:dyDescent="0.25">
      <c r="A46" s="12">
        <v>41</v>
      </c>
      <c r="B46" s="10" t="s">
        <v>23</v>
      </c>
      <c r="C46" s="10" t="s">
        <v>24</v>
      </c>
      <c r="D46" s="10"/>
      <c r="E46" s="10"/>
      <c r="F46" s="10" t="s">
        <v>28</v>
      </c>
      <c r="G46" s="10" t="s">
        <v>148</v>
      </c>
      <c r="H46" s="10" t="s">
        <v>147</v>
      </c>
      <c r="I46" s="10" t="s">
        <v>146</v>
      </c>
      <c r="J46" s="10" t="s">
        <v>116</v>
      </c>
      <c r="K46" s="11">
        <f>95.3+95.3+112.34+112.34+68.5+95.3</f>
        <v>579.07999999999993</v>
      </c>
      <c r="L46" s="11">
        <f>95.3+95.3+112.34+112.34+68.5+95.3</f>
        <v>579.07999999999993</v>
      </c>
      <c r="M46" s="10"/>
    </row>
    <row r="47" spans="1:13" ht="99.75" customHeight="1" x14ac:dyDescent="0.25">
      <c r="A47" s="12">
        <v>42</v>
      </c>
      <c r="B47" s="10" t="s">
        <v>23</v>
      </c>
      <c r="C47" s="10" t="s">
        <v>24</v>
      </c>
      <c r="D47" s="10"/>
      <c r="E47" s="10"/>
      <c r="F47" s="10" t="s">
        <v>28</v>
      </c>
      <c r="G47" s="10" t="s">
        <v>150</v>
      </c>
      <c r="H47" s="10" t="s">
        <v>149</v>
      </c>
      <c r="I47" s="10" t="s">
        <v>151</v>
      </c>
      <c r="J47" s="10" t="s">
        <v>116</v>
      </c>
      <c r="K47" s="11">
        <f>95.3+95.3+112.34+112.34+68.5+95.3</f>
        <v>579.07999999999993</v>
      </c>
      <c r="L47" s="11">
        <f>95.3+95.3+112.34+112.34+68.5+95.3</f>
        <v>579.07999999999993</v>
      </c>
      <c r="M47" s="10"/>
    </row>
    <row r="48" spans="1:13" ht="106.5" customHeight="1" x14ac:dyDescent="0.25">
      <c r="A48" s="12">
        <v>43</v>
      </c>
      <c r="B48" s="10" t="s">
        <v>23</v>
      </c>
      <c r="C48" s="10" t="s">
        <v>24</v>
      </c>
      <c r="D48" s="10"/>
      <c r="E48" s="10"/>
      <c r="F48" s="10" t="s">
        <v>28</v>
      </c>
      <c r="G48" s="10" t="s">
        <v>154</v>
      </c>
      <c r="H48" s="10" t="s">
        <v>152</v>
      </c>
      <c r="I48" s="10" t="s">
        <v>153</v>
      </c>
      <c r="J48" s="10" t="s">
        <v>116</v>
      </c>
      <c r="K48" s="11">
        <f>95.3+68.5+112.34+112.34+95.3</f>
        <v>483.78000000000003</v>
      </c>
      <c r="L48" s="11">
        <f>95.3+68.5+112.34+112.34+95.3</f>
        <v>483.78000000000003</v>
      </c>
      <c r="M48" s="10"/>
    </row>
    <row r="49" spans="1:13" ht="103.5" customHeight="1" x14ac:dyDescent="0.25">
      <c r="A49" s="12">
        <v>44</v>
      </c>
      <c r="B49" s="10" t="s">
        <v>23</v>
      </c>
      <c r="C49" s="10" t="s">
        <v>24</v>
      </c>
      <c r="D49" s="10"/>
      <c r="E49" s="10"/>
      <c r="F49" s="10" t="s">
        <v>28</v>
      </c>
      <c r="G49" s="10" t="s">
        <v>157</v>
      </c>
      <c r="H49" s="10" t="s">
        <v>155</v>
      </c>
      <c r="I49" s="10" t="s">
        <v>156</v>
      </c>
      <c r="J49" s="10" t="s">
        <v>116</v>
      </c>
      <c r="K49" s="11">
        <f>95.3+68.5+112.34+112.34+95.3</f>
        <v>483.78000000000003</v>
      </c>
      <c r="L49" s="11">
        <f>95.3+68.5+112.34+112.34+95.3</f>
        <v>483.78000000000003</v>
      </c>
      <c r="M49" s="10"/>
    </row>
    <row r="50" spans="1:13" ht="92.25" customHeight="1" x14ac:dyDescent="0.25">
      <c r="A50" s="12">
        <v>45</v>
      </c>
      <c r="B50" s="10" t="s">
        <v>23</v>
      </c>
      <c r="C50" s="10" t="s">
        <v>24</v>
      </c>
      <c r="D50" s="10"/>
      <c r="E50" s="10"/>
      <c r="F50" s="10" t="s">
        <v>28</v>
      </c>
      <c r="G50" s="10" t="s">
        <v>159</v>
      </c>
      <c r="H50" s="10" t="s">
        <v>158</v>
      </c>
      <c r="I50" s="10" t="s">
        <v>160</v>
      </c>
      <c r="J50" s="10" t="s">
        <v>116</v>
      </c>
      <c r="K50" s="11">
        <f>95.3+95.3+112.34+112.34+68.5+95.3</f>
        <v>579.07999999999993</v>
      </c>
      <c r="L50" s="11">
        <f>95.3+95.3+112.34+112.34+68.5+95.3</f>
        <v>579.07999999999993</v>
      </c>
      <c r="M50" s="10"/>
    </row>
    <row r="51" spans="1:13" ht="92.25" customHeight="1" x14ac:dyDescent="0.25">
      <c r="A51" s="12">
        <v>46</v>
      </c>
      <c r="B51" s="10" t="s">
        <v>23</v>
      </c>
      <c r="C51" s="10" t="s">
        <v>24</v>
      </c>
      <c r="D51" s="10"/>
      <c r="E51" s="10"/>
      <c r="F51" s="10" t="s">
        <v>28</v>
      </c>
      <c r="G51" s="10" t="s">
        <v>162</v>
      </c>
      <c r="H51" s="10" t="s">
        <v>161</v>
      </c>
      <c r="I51" s="10" t="s">
        <v>163</v>
      </c>
      <c r="J51" s="10" t="s">
        <v>116</v>
      </c>
      <c r="K51" s="11">
        <f>95.3+68.5+112.34+112.34+95.3</f>
        <v>483.78000000000003</v>
      </c>
      <c r="L51" s="11">
        <f>95.3+68.5+112.34+112.34+95.3</f>
        <v>483.78000000000003</v>
      </c>
      <c r="M51" s="10"/>
    </row>
    <row r="52" spans="1:13" ht="92.25" customHeight="1" x14ac:dyDescent="0.25">
      <c r="A52" s="12">
        <v>47</v>
      </c>
      <c r="B52" s="10" t="s">
        <v>16</v>
      </c>
      <c r="C52" s="10" t="s">
        <v>17</v>
      </c>
      <c r="D52" s="10"/>
      <c r="E52" s="10"/>
      <c r="F52" s="10" t="s">
        <v>18</v>
      </c>
      <c r="G52" s="10" t="s">
        <v>165</v>
      </c>
      <c r="H52" s="10" t="s">
        <v>164</v>
      </c>
      <c r="I52" s="10" t="s">
        <v>166</v>
      </c>
      <c r="J52" s="10" t="s">
        <v>167</v>
      </c>
      <c r="K52" s="11">
        <f>67.1+60.1+60.1+60.1+60.1+60.1+60.1+60.1+60.1+67.1</f>
        <v>615.00000000000011</v>
      </c>
      <c r="L52" s="11">
        <f>67.1+60.1+60.1+60.1+60.1+60.1+60.1+60.1+60.1+67.1</f>
        <v>615.00000000000011</v>
      </c>
      <c r="M52" s="10"/>
    </row>
    <row r="53" spans="1:13" ht="92.25" customHeight="1" x14ac:dyDescent="0.25">
      <c r="A53" s="12">
        <v>48</v>
      </c>
      <c r="B53" s="10" t="s">
        <v>16</v>
      </c>
      <c r="C53" s="10" t="s">
        <v>17</v>
      </c>
      <c r="D53" s="10"/>
      <c r="E53" s="10"/>
      <c r="F53" s="10" t="s">
        <v>18</v>
      </c>
      <c r="G53" s="10" t="s">
        <v>169</v>
      </c>
      <c r="H53" s="10" t="s">
        <v>168</v>
      </c>
      <c r="I53" s="10" t="s">
        <v>170</v>
      </c>
      <c r="J53" s="10" t="s">
        <v>167</v>
      </c>
      <c r="K53" s="11">
        <f>67.1+60.1+60.1+60.1+60.1+60.1+60.1+60.1+60.1+67.1</f>
        <v>615.00000000000011</v>
      </c>
      <c r="L53" s="11">
        <f>67.1+60.1+60.1+60.1+60.1+60.1+60.1+60.1+60.1+67.1</f>
        <v>615.00000000000011</v>
      </c>
      <c r="M53" s="10"/>
    </row>
    <row r="54" spans="1:13" ht="92.25" customHeight="1" x14ac:dyDescent="0.25">
      <c r="A54" s="12">
        <v>49</v>
      </c>
      <c r="B54" s="10" t="s">
        <v>16</v>
      </c>
      <c r="C54" s="10" t="s">
        <v>17</v>
      </c>
      <c r="D54" s="10"/>
      <c r="E54" s="10"/>
      <c r="F54" s="10" t="s">
        <v>18</v>
      </c>
      <c r="G54" s="10" t="s">
        <v>172</v>
      </c>
      <c r="H54" s="10" t="s">
        <v>171</v>
      </c>
      <c r="I54" s="10" t="s">
        <v>173</v>
      </c>
      <c r="J54" s="10" t="s">
        <v>167</v>
      </c>
      <c r="K54" s="11">
        <f>59.6+60.1+60.1+60.1+60.1+60.1+60.1+60.1+60.1+59.6</f>
        <v>600.00000000000011</v>
      </c>
      <c r="L54" s="11">
        <f>59.6+60.1+60.1+60.1+60.1+60.1+60.1+60.1+60.1+59.6</f>
        <v>600.00000000000011</v>
      </c>
      <c r="M54" s="10"/>
    </row>
    <row r="55" spans="1:13" ht="92.25" customHeight="1" x14ac:dyDescent="0.25">
      <c r="A55" s="12">
        <v>50</v>
      </c>
      <c r="B55" s="10" t="s">
        <v>16</v>
      </c>
      <c r="C55" s="10" t="s">
        <v>17</v>
      </c>
      <c r="D55" s="10"/>
      <c r="E55" s="10"/>
      <c r="F55" s="10" t="s">
        <v>18</v>
      </c>
      <c r="G55" s="10" t="s">
        <v>175</v>
      </c>
      <c r="H55" s="10" t="s">
        <v>174</v>
      </c>
      <c r="I55" s="10" t="s">
        <v>176</v>
      </c>
      <c r="J55" s="10" t="s">
        <v>167</v>
      </c>
      <c r="K55" s="11">
        <f>67.1+60.1+60.1+60.1+60.1+60.1+60.1+60.1+60.1+67.1</f>
        <v>615.00000000000011</v>
      </c>
      <c r="L55" s="11">
        <f>67.1+60.1+60.1+60.1+60.1+60.1+60.1+60.1+60.1+67.1</f>
        <v>615.00000000000011</v>
      </c>
      <c r="M55" s="10"/>
    </row>
    <row r="56" spans="1:13" ht="92.25" customHeight="1" x14ac:dyDescent="0.25">
      <c r="A56" s="12">
        <v>51</v>
      </c>
      <c r="B56" s="10" t="s">
        <v>16</v>
      </c>
      <c r="C56" s="10" t="s">
        <v>17</v>
      </c>
      <c r="D56" s="10"/>
      <c r="E56" s="10"/>
      <c r="F56" s="10" t="s">
        <v>18</v>
      </c>
      <c r="G56" s="10" t="s">
        <v>178</v>
      </c>
      <c r="H56" s="10" t="s">
        <v>177</v>
      </c>
      <c r="I56" s="10" t="s">
        <v>179</v>
      </c>
      <c r="J56" s="10" t="s">
        <v>167</v>
      </c>
      <c r="K56" s="11">
        <f>59.6+60.1+60.1+60.1+60.1+60.1+60.1+60.1+60.1+59.6</f>
        <v>600.00000000000011</v>
      </c>
      <c r="L56" s="11">
        <f>59.6+60.1+60.1+60.1+60.1+60.1+60.1+60.1+60.1+59.6</f>
        <v>600.00000000000011</v>
      </c>
      <c r="M56" s="10"/>
    </row>
    <row r="57" spans="1:13" ht="92.25" customHeight="1" x14ac:dyDescent="0.25">
      <c r="A57" s="12">
        <v>52</v>
      </c>
      <c r="B57" s="10" t="s">
        <v>16</v>
      </c>
      <c r="C57" s="10" t="s">
        <v>17</v>
      </c>
      <c r="D57" s="10"/>
      <c r="E57" s="10"/>
      <c r="F57" s="10" t="s">
        <v>18</v>
      </c>
      <c r="G57" s="10" t="s">
        <v>181</v>
      </c>
      <c r="H57" s="10" t="s">
        <v>180</v>
      </c>
      <c r="I57" s="10" t="s">
        <v>182</v>
      </c>
      <c r="J57" s="10" t="s">
        <v>167</v>
      </c>
      <c r="K57" s="11">
        <f>67.1+60.1+60.1+60.1+60.1+60.1+60.1+60.1+60.1+67.1</f>
        <v>615.00000000000011</v>
      </c>
      <c r="L57" s="11">
        <f>67.1+60.1+60.1+60.1+60.1+60.1+60.1+60.1+60.1+67.1</f>
        <v>615.00000000000011</v>
      </c>
      <c r="M57" s="10"/>
    </row>
    <row r="58" spans="1:13" ht="92.25" customHeight="1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4"/>
      <c r="L58" s="14"/>
      <c r="M58" s="13"/>
    </row>
    <row r="59" spans="1:13" ht="92.25" customHeight="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4"/>
      <c r="L59" s="14"/>
      <c r="M59" s="13"/>
    </row>
    <row r="60" spans="1:13" ht="92.2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4"/>
      <c r="L60" s="14"/>
      <c r="M60" s="13"/>
    </row>
    <row r="61" spans="1:13" ht="92.2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4"/>
      <c r="L61" s="14"/>
      <c r="M61" s="13"/>
    </row>
    <row r="62" spans="1:13" ht="92.25" customHeight="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4"/>
      <c r="L62" s="14"/>
      <c r="M62" s="13"/>
    </row>
    <row r="63" spans="1:13" ht="92.25" customHeight="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4"/>
      <c r="L63" s="14"/>
      <c r="M63" s="13"/>
    </row>
    <row r="64" spans="1:13" ht="92.2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4"/>
      <c r="L64" s="14"/>
      <c r="M64" s="13"/>
    </row>
    <row r="65" spans="2:13" ht="92.25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4"/>
      <c r="L65" s="14"/>
      <c r="M65" s="13"/>
    </row>
    <row r="66" spans="2:13" ht="92.2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4"/>
      <c r="M66" s="13"/>
    </row>
    <row r="67" spans="2:13" ht="92.2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4"/>
      <c r="L67" s="14"/>
      <c r="M67" s="13"/>
    </row>
    <row r="68" spans="2:13" ht="92.25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4"/>
      <c r="L68" s="14"/>
      <c r="M68" s="13"/>
    </row>
    <row r="69" spans="2:13" ht="92.2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4"/>
      <c r="L69" s="14"/>
      <c r="M69" s="13"/>
    </row>
    <row r="70" spans="2:13" ht="92.25" customHeight="1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4"/>
      <c r="L70" s="14"/>
      <c r="M70" s="13"/>
    </row>
    <row r="71" spans="2:13" ht="92.2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4"/>
      <c r="L71" s="14"/>
      <c r="M71" s="13"/>
    </row>
    <row r="72" spans="2:13" ht="92.25" customHeight="1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4"/>
      <c r="L72" s="14"/>
      <c r="M72" s="13"/>
    </row>
    <row r="73" spans="2:13" ht="92.25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4"/>
      <c r="L73" s="14"/>
      <c r="M73" s="13"/>
    </row>
    <row r="74" spans="2:13" ht="92.25" customHeight="1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4"/>
      <c r="L74" s="14"/>
      <c r="M74" s="13"/>
    </row>
    <row r="75" spans="2:13" ht="92.25" customHeight="1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4"/>
      <c r="L75" s="14"/>
      <c r="M75" s="13"/>
    </row>
    <row r="76" spans="2:13" ht="92.25" customHeight="1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4"/>
      <c r="L76" s="14"/>
      <c r="M76" s="13"/>
    </row>
    <row r="77" spans="2:13" ht="92.25" customHeight="1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4"/>
      <c r="L77" s="14"/>
      <c r="M77" s="13"/>
    </row>
    <row r="78" spans="2:13" ht="92.2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4"/>
      <c r="L78" s="14"/>
      <c r="M78" s="13"/>
    </row>
    <row r="79" spans="2:13" ht="92.25" customHeigh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4"/>
      <c r="L79" s="14"/>
      <c r="M79" s="14"/>
    </row>
    <row r="80" spans="2:13" ht="92.25" customHeigh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4"/>
      <c r="L80" s="14"/>
      <c r="M80" s="13"/>
    </row>
    <row r="81" spans="2:13" ht="92.2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4"/>
      <c r="L81" s="14"/>
      <c r="M81" s="13"/>
    </row>
    <row r="82" spans="2:13" ht="92.2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4"/>
      <c r="L82" s="14"/>
      <c r="M82" s="13"/>
    </row>
    <row r="83" spans="2:13" ht="92.2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4"/>
      <c r="L83" s="14"/>
      <c r="M83" s="13"/>
    </row>
    <row r="84" spans="2:13" ht="92.25" customHeight="1" x14ac:dyDescent="0.25">
      <c r="B84" s="13" t="s">
        <v>13</v>
      </c>
      <c r="C84" s="13"/>
      <c r="D84" s="13"/>
      <c r="E84" s="13" t="s">
        <v>13</v>
      </c>
      <c r="F84" s="13"/>
      <c r="G84" s="13"/>
      <c r="H84" s="13" t="s">
        <v>13</v>
      </c>
      <c r="I84" s="13" t="s">
        <v>13</v>
      </c>
      <c r="J84" s="13"/>
      <c r="K84" s="14"/>
      <c r="L84" s="14"/>
      <c r="M84" s="13"/>
    </row>
    <row r="85" spans="2:13" ht="102" customHeight="1" x14ac:dyDescent="0.25"/>
    <row r="86" spans="2:13" ht="91.5" customHeight="1" x14ac:dyDescent="0.25"/>
    <row r="87" spans="2:13" ht="95.25" customHeight="1" x14ac:dyDescent="0.25"/>
    <row r="88" spans="2:13" ht="88.5" customHeight="1" x14ac:dyDescent="0.25"/>
    <row r="89" spans="2:13" ht="99.75" customHeight="1" x14ac:dyDescent="0.25"/>
    <row r="90" spans="2:13" ht="92.25" customHeight="1" x14ac:dyDescent="0.25"/>
    <row r="91" spans="2:13" ht="85.5" customHeight="1" x14ac:dyDescent="0.25"/>
    <row r="92" spans="2:13" ht="84" customHeight="1" x14ac:dyDescent="0.25"/>
    <row r="93" spans="2:13" ht="90" customHeight="1" x14ac:dyDescent="0.25"/>
    <row r="94" spans="2:13" ht="83.25" customHeight="1" x14ac:dyDescent="0.25"/>
    <row r="95" spans="2:13" ht="87" customHeight="1" x14ac:dyDescent="0.25"/>
    <row r="96" spans="2:13" ht="95.25" customHeight="1" x14ac:dyDescent="0.25"/>
    <row r="97" ht="81.75" customHeight="1" x14ac:dyDescent="0.25"/>
    <row r="98" ht="91.5" customHeight="1" x14ac:dyDescent="0.25"/>
    <row r="99" ht="92.25" customHeight="1" x14ac:dyDescent="0.25"/>
    <row r="100" ht="93.75" customHeight="1" x14ac:dyDescent="0.25"/>
    <row r="101" ht="92.25" customHeight="1" x14ac:dyDescent="0.25"/>
    <row r="102" ht="92.25" customHeight="1" x14ac:dyDescent="0.25"/>
    <row r="103" ht="96.75" customHeight="1" x14ac:dyDescent="0.25"/>
    <row r="104" ht="91.5" customHeight="1" x14ac:dyDescent="0.25"/>
    <row r="105" ht="92.25" customHeight="1" x14ac:dyDescent="0.25"/>
    <row r="106" ht="95.25" customHeight="1" x14ac:dyDescent="0.25"/>
    <row r="107" ht="84" customHeight="1" x14ac:dyDescent="0.25"/>
    <row r="108" ht="84" customHeight="1" x14ac:dyDescent="0.25"/>
    <row r="109" ht="92.25" customHeight="1" x14ac:dyDescent="0.25"/>
    <row r="110" ht="78.75" customHeight="1" x14ac:dyDescent="0.25"/>
    <row r="111" ht="81.75" customHeight="1" x14ac:dyDescent="0.25"/>
    <row r="112" ht="84" customHeight="1" x14ac:dyDescent="0.25"/>
    <row r="113" ht="85.5" customHeight="1" x14ac:dyDescent="0.25"/>
    <row r="114" ht="87" customHeight="1" x14ac:dyDescent="0.25"/>
    <row r="115" ht="90" customHeight="1" x14ac:dyDescent="0.25"/>
    <row r="116" ht="78.75" customHeight="1" x14ac:dyDescent="0.25"/>
    <row r="117" ht="77.25" customHeight="1" x14ac:dyDescent="0.25"/>
    <row r="118" ht="84" customHeight="1" x14ac:dyDescent="0.25"/>
    <row r="119" ht="78.75" customHeight="1" x14ac:dyDescent="0.25"/>
    <row r="120" ht="81.75" customHeight="1" x14ac:dyDescent="0.25"/>
    <row r="121" ht="81.75" customHeight="1" x14ac:dyDescent="0.25"/>
    <row r="122" ht="78.75" customHeight="1" x14ac:dyDescent="0.25"/>
    <row r="123" ht="83.25" customHeight="1" x14ac:dyDescent="0.25"/>
    <row r="124" ht="77.25" customHeight="1" x14ac:dyDescent="0.25"/>
    <row r="126" ht="84" customHeight="1" x14ac:dyDescent="0.25"/>
    <row r="127" ht="84" customHeight="1" x14ac:dyDescent="0.25"/>
    <row r="128" ht="83.25" customHeight="1" x14ac:dyDescent="0.25"/>
    <row r="129" ht="80.25" customHeight="1" x14ac:dyDescent="0.25"/>
    <row r="130" ht="85.5" customHeight="1" x14ac:dyDescent="0.25"/>
    <row r="131" ht="81.75" customHeight="1" x14ac:dyDescent="0.25"/>
    <row r="132" ht="80.25" customHeight="1" x14ac:dyDescent="0.25"/>
    <row r="133" ht="81.75" customHeight="1" x14ac:dyDescent="0.25"/>
    <row r="134" ht="81.75" customHeight="1" x14ac:dyDescent="0.25"/>
    <row r="135" ht="80.25" customHeight="1" x14ac:dyDescent="0.25"/>
    <row r="136" ht="75" customHeight="1" x14ac:dyDescent="0.25"/>
    <row r="137" ht="76.5" customHeight="1" x14ac:dyDescent="0.25"/>
    <row r="138" ht="78.75" customHeight="1" x14ac:dyDescent="0.25"/>
    <row r="139" ht="83.25" customHeight="1" x14ac:dyDescent="0.25"/>
    <row r="140" ht="77.25" customHeight="1" x14ac:dyDescent="0.25"/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2026-02-09T14:37:20Z</dcterms:modified>
</cp:coreProperties>
</file>